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E62647A-4F41-4321-BC9B-F8C96A2C6E8E}" xr6:coauthVersionLast="43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D" sheetId="23" r:id="rId1"/>
    <sheet name="SECRETARIA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23" l="1"/>
  <c r="L13" i="23"/>
  <c r="L16" i="23"/>
  <c r="L17" i="23"/>
  <c r="L18" i="23"/>
  <c r="L19" i="23"/>
  <c r="L20" i="23"/>
  <c r="L21" i="23"/>
  <c r="L14" i="23"/>
  <c r="L14" i="24"/>
  <c r="L15" i="24"/>
  <c r="L16" i="24"/>
  <c r="L17" i="24"/>
  <c r="M16" i="24" s="1"/>
  <c r="N16" i="24" s="1"/>
  <c r="O16" i="24" s="1"/>
  <c r="P16" i="24" s="1"/>
  <c r="Q16" i="24" s="1"/>
  <c r="R16" i="24" s="1"/>
  <c r="S16" i="24" s="1"/>
  <c r="T16" i="24" s="1"/>
  <c r="L18" i="24"/>
  <c r="M17" i="24" s="1"/>
  <c r="N17" i="24" s="1"/>
  <c r="O17" i="24" s="1"/>
  <c r="P17" i="24" s="1"/>
  <c r="Q17" i="24" s="1"/>
  <c r="R17" i="24" s="1"/>
  <c r="S17" i="24" s="1"/>
  <c r="T17" i="24" s="1"/>
  <c r="L19" i="24"/>
  <c r="M18" i="24" s="1"/>
  <c r="N18" i="24" s="1"/>
  <c r="O18" i="24" s="1"/>
  <c r="P18" i="24" s="1"/>
  <c r="Q18" i="24" s="1"/>
  <c r="R18" i="24" s="1"/>
  <c r="S18" i="24" s="1"/>
  <c r="T18" i="24" s="1"/>
  <c r="L20" i="24"/>
  <c r="M19" i="24" s="1"/>
  <c r="N19" i="24" s="1"/>
  <c r="O19" i="24" s="1"/>
  <c r="P19" i="24" s="1"/>
  <c r="Q19" i="24" s="1"/>
  <c r="R19" i="24" s="1"/>
  <c r="S19" i="24" s="1"/>
  <c r="T19" i="24" s="1"/>
  <c r="L21" i="24"/>
  <c r="M20" i="24" s="1"/>
  <c r="N20" i="24" s="1"/>
  <c r="O20" i="24" s="1"/>
  <c r="P20" i="24" s="1"/>
  <c r="Q20" i="24" s="1"/>
  <c r="R20" i="24" s="1"/>
  <c r="S20" i="24" s="1"/>
  <c r="T20" i="24" s="1"/>
  <c r="L22" i="24"/>
  <c r="M21" i="24" s="1"/>
  <c r="N21" i="24" s="1"/>
  <c r="O21" i="24" s="1"/>
  <c r="P21" i="24" s="1"/>
  <c r="Q21" i="24" s="1"/>
  <c r="R21" i="24" s="1"/>
  <c r="S21" i="24" s="1"/>
  <c r="T21" i="24" s="1"/>
  <c r="L23" i="24"/>
  <c r="L24" i="24"/>
  <c r="L25" i="24"/>
  <c r="L13" i="24"/>
  <c r="M13" i="24"/>
  <c r="N13" i="24"/>
  <c r="O13" i="24"/>
  <c r="P13" i="24" s="1"/>
  <c r="Q13" i="24" s="1"/>
  <c r="R13" i="24" s="1"/>
  <c r="S13" i="24" s="1"/>
  <c r="T13" i="24" s="1"/>
  <c r="M22" i="24"/>
  <c r="N22" i="24" s="1"/>
  <c r="O22" i="24" s="1"/>
  <c r="P22" i="24" s="1"/>
  <c r="Q22" i="24" s="1"/>
  <c r="R22" i="24" s="1"/>
  <c r="S22" i="24" s="1"/>
  <c r="T22" i="24" s="1"/>
  <c r="M23" i="24"/>
  <c r="N23" i="24" s="1"/>
  <c r="O23" i="24" s="1"/>
  <c r="P23" i="24" s="1"/>
  <c r="Q23" i="24" s="1"/>
  <c r="R23" i="24" s="1"/>
  <c r="S23" i="24" s="1"/>
  <c r="T23" i="24" s="1"/>
  <c r="M24" i="24"/>
  <c r="N24" i="24"/>
  <c r="O24" i="24"/>
  <c r="P24" i="24"/>
  <c r="Q24" i="24"/>
  <c r="R24" i="24"/>
  <c r="S24" i="24"/>
  <c r="T24" i="24"/>
  <c r="M25" i="24"/>
  <c r="N25" i="24" s="1"/>
  <c r="O25" i="24" s="1"/>
  <c r="P25" i="24" s="1"/>
  <c r="Q25" i="24" s="1"/>
  <c r="R25" i="24" s="1"/>
  <c r="S25" i="24" s="1"/>
  <c r="T25" i="24" s="1"/>
  <c r="M15" i="24"/>
  <c r="N15" i="24" s="1"/>
  <c r="O15" i="24" s="1"/>
  <c r="P15" i="24" s="1"/>
  <c r="Q15" i="24" s="1"/>
  <c r="R15" i="24" s="1"/>
  <c r="S15" i="24" s="1"/>
  <c r="T15" i="24" s="1"/>
  <c r="M14" i="24"/>
  <c r="N14" i="24" s="1"/>
  <c r="O14" i="24" s="1"/>
  <c r="P14" i="24" s="1"/>
  <c r="Q14" i="24" s="1"/>
  <c r="R14" i="24" s="1"/>
  <c r="S14" i="24" s="1"/>
  <c r="T14" i="24" s="1"/>
  <c r="Q16" i="23" l="1"/>
  <c r="Q14" i="23" l="1"/>
</calcChain>
</file>

<file path=xl/sharedStrings.xml><?xml version="1.0" encoding="utf-8"?>
<sst xmlns="http://schemas.openxmlformats.org/spreadsheetml/2006/main" count="98" uniqueCount="51">
  <si>
    <t>EXPERIENCIA LABORAL</t>
  </si>
  <si>
    <t>POSTULANTE</t>
  </si>
  <si>
    <t>N°</t>
  </si>
  <si>
    <t>REGIÓN JUNÍN</t>
  </si>
  <si>
    <t>ESPECIALIDAD</t>
  </si>
  <si>
    <t>UNIDAD EJECUTORA: EDUCACIÓN HUANCAYO</t>
  </si>
  <si>
    <t>JURADO 1</t>
  </si>
  <si>
    <t>JURADO 2</t>
  </si>
  <si>
    <t>JURADO 3</t>
  </si>
  <si>
    <t>PUNTAJE FINAL</t>
  </si>
  <si>
    <t xml:space="preserve">PUNTAJE DE ENTREVISTA </t>
  </si>
  <si>
    <t>CUADRO PRELIMINAR DE CONTRATO D.L 276 (SEDE)</t>
  </si>
  <si>
    <t>CONTRATO ADMINISTRATIVO D.L 276 - OPERADOR PAD I</t>
  </si>
  <si>
    <t>CONVOCATORIA N° 003-2025</t>
  </si>
  <si>
    <t>FORMACION ACADEMICA</t>
  </si>
  <si>
    <t>CAPACITACIONES</t>
  </si>
  <si>
    <t>TOTAL</t>
  </si>
  <si>
    <t>OPERADOR PAD I</t>
  </si>
  <si>
    <t>ZURITA MARCOS JESSICA</t>
  </si>
  <si>
    <t>A.1</t>
  </si>
  <si>
    <t>A.2</t>
  </si>
  <si>
    <t>A.3</t>
  </si>
  <si>
    <t>A.4</t>
  </si>
  <si>
    <t>A.5</t>
  </si>
  <si>
    <t>B.1</t>
  </si>
  <si>
    <t>ESPECIFICA</t>
  </si>
  <si>
    <t>QUINTANILLA GOMEZ ROBERTO</t>
  </si>
  <si>
    <t>YAURI SOLIER ERICA DOMINIK</t>
  </si>
  <si>
    <t>VEGA CHIHUAN ELMER EFRAIN</t>
  </si>
  <si>
    <t>CHANCASANAMPA NIETO RUBEN</t>
  </si>
  <si>
    <t>CHAGUA CORDOVA JOSEPH</t>
  </si>
  <si>
    <t>MARTICORENA DE LA CRUZ ANIBAL</t>
  </si>
  <si>
    <t>CHAVEZ CHUCO JESUS JAIME</t>
  </si>
  <si>
    <t>CONTRATO ADMINISTRATIVO D.L 276 - SECRETARIA I</t>
  </si>
  <si>
    <t>SECRETARIA I</t>
  </si>
  <si>
    <t xml:space="preserve">NEIRA CENTENO SARIT </t>
  </si>
  <si>
    <t>CABRERA URCO EDITH</t>
  </si>
  <si>
    <t>ALHUA LOPEZ DEYSI</t>
  </si>
  <si>
    <t>LAZO MEZA MARILIA YULIANA</t>
  </si>
  <si>
    <t>HILARIO CACHUAN LUCY</t>
  </si>
  <si>
    <t>ORELLANA MAYTA DANY</t>
  </si>
  <si>
    <t>CONDOR ARIAS KATHERINE</t>
  </si>
  <si>
    <t>CHURAMPI CHURAMPI YULISA</t>
  </si>
  <si>
    <t xml:space="preserve">ESPINOZA COSME MAYELI </t>
  </si>
  <si>
    <t>ESPINOZA SALCEDO JENNY</t>
  </si>
  <si>
    <t>OBSERVACIONES</t>
  </si>
  <si>
    <t>MENDOZA SULLCA JESSICA</t>
  </si>
  <si>
    <t>OSPINA DELZO GIANINA</t>
  </si>
  <si>
    <t>NO CUMPLE FORMACION ACADEMICA</t>
  </si>
  <si>
    <t>ANGULO CARDENAS JHENNY</t>
  </si>
  <si>
    <t>GOYTENDIA CENTENO JHOSEP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</si>
</sst>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C6591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DFB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0" fillId="8" borderId="7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0" fillId="8" borderId="7" xfId="0" applyFill="1" applyBorder="1"/>
    <xf numFmtId="1" fontId="0" fillId="9" borderId="7" xfId="0" applyNumberFormat="1" applyFill="1" applyBorder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0" fillId="0" borderId="6" xfId="0" applyBorder="1"/>
    <xf numFmtId="0" fontId="11" fillId="8" borderId="7" xfId="0" applyFont="1" applyFill="1" applyBorder="1" applyAlignment="1">
      <alignment wrapText="1"/>
    </xf>
    <xf numFmtId="0" fontId="0" fillId="0" borderId="8" xfId="0" applyBorder="1"/>
    <xf numFmtId="0" fontId="10" fillId="8" borderId="3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wrapText="1"/>
    </xf>
    <xf numFmtId="1" fontId="12" fillId="0" borderId="0" xfId="0" applyNumberFormat="1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/>
    </xf>
    <xf numFmtId="1" fontId="0" fillId="9" borderId="9" xfId="0" applyNumberForma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 wrapText="1"/>
    </xf>
    <xf numFmtId="0" fontId="0" fillId="8" borderId="12" xfId="0" applyFill="1" applyBorder="1" applyAlignment="1">
      <alignment horizontal="center"/>
    </xf>
    <xf numFmtId="0" fontId="0" fillId="8" borderId="10" xfId="0" applyFill="1" applyBorder="1"/>
    <xf numFmtId="0" fontId="0" fillId="8" borderId="11" xfId="0" applyFill="1" applyBorder="1"/>
    <xf numFmtId="0" fontId="9" fillId="7" borderId="3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/>
    <xf numFmtId="0" fontId="13" fillId="3" borderId="2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vertical="center" wrapText="1"/>
    </xf>
    <xf numFmtId="0" fontId="0" fillId="8" borderId="4" xfId="0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4" xfId="0" applyBorder="1"/>
    <xf numFmtId="0" fontId="10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1" fontId="0" fillId="9" borderId="3" xfId="0" applyNumberFormat="1" applyFill="1" applyBorder="1" applyAlignment="1">
      <alignment horizontal="center" vertical="center"/>
    </xf>
    <xf numFmtId="0" fontId="0" fillId="8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4E2B-A2A6-405A-9598-7E5C2A2D96C7}">
  <sheetPr>
    <tabColor rgb="FFFFFF00"/>
  </sheetPr>
  <dimension ref="A1:Z25"/>
  <sheetViews>
    <sheetView zoomScale="90" zoomScaleNormal="90" workbookViewId="0">
      <selection activeCell="B25" sqref="B25"/>
    </sheetView>
  </sheetViews>
  <sheetFormatPr baseColWidth="10" defaultRowHeight="15" x14ac:dyDescent="0.25"/>
  <cols>
    <col min="1" max="1" width="4" customWidth="1"/>
    <col min="2" max="2" width="33.5703125" customWidth="1"/>
    <col min="3" max="3" width="18.140625" customWidth="1"/>
    <col min="9" max="9" width="18.7109375" customWidth="1"/>
    <col min="10" max="10" width="13" customWidth="1"/>
    <col min="11" max="11" width="0" hidden="1" customWidth="1"/>
    <col min="12" max="12" width="14.140625" customWidth="1"/>
    <col min="13" max="15" width="11.42578125" hidden="1" customWidth="1"/>
    <col min="16" max="16" width="13" hidden="1" customWidth="1"/>
    <col min="17" max="19" width="0" hidden="1" customWidth="1"/>
    <col min="20" max="20" width="39.42578125" hidden="1" customWidth="1"/>
  </cols>
  <sheetData>
    <row r="1" spans="1:26" x14ac:dyDescent="0.25">
      <c r="T1" s="1"/>
    </row>
    <row r="2" spans="1:26" ht="18" customHeight="1" x14ac:dyDescent="0.25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38"/>
      <c r="V2" s="38"/>
      <c r="W2" s="38"/>
      <c r="X2" s="38"/>
      <c r="Y2" s="38"/>
      <c r="Z2" s="39"/>
    </row>
    <row r="3" spans="1:26" ht="18" x14ac:dyDescent="0.25">
      <c r="A3" s="78" t="s">
        <v>12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6" ht="18" x14ac:dyDescent="0.25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6" ht="18" x14ac:dyDescent="0.25">
      <c r="A5" s="80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6" ht="18" x14ac:dyDescent="0.25">
      <c r="A6" s="80" t="s">
        <v>13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6" ht="18.75" thickBot="1" x14ac:dyDescent="0.3">
      <c r="A7" s="75"/>
      <c r="B7" s="75"/>
      <c r="C7" s="75"/>
      <c r="D7" s="76"/>
      <c r="E7" s="76"/>
      <c r="F7" s="76"/>
      <c r="G7" s="76"/>
      <c r="H7" s="76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26" ht="15" customHeight="1" thickBot="1" x14ac:dyDescent="0.3">
      <c r="A8" s="29" t="s">
        <v>2</v>
      </c>
      <c r="B8" s="72" t="s">
        <v>1</v>
      </c>
      <c r="C8" s="72" t="s">
        <v>4</v>
      </c>
      <c r="D8" s="59" t="s">
        <v>14</v>
      </c>
      <c r="E8" s="60"/>
      <c r="F8" s="60"/>
      <c r="G8" s="60"/>
      <c r="H8" s="61"/>
      <c r="I8" s="68" t="s">
        <v>15</v>
      </c>
      <c r="J8" s="69" t="s">
        <v>0</v>
      </c>
      <c r="K8" s="46"/>
      <c r="L8" s="81" t="s">
        <v>16</v>
      </c>
      <c r="M8" s="32" t="s">
        <v>6</v>
      </c>
      <c r="N8" s="32" t="s">
        <v>7</v>
      </c>
      <c r="O8" s="32" t="s">
        <v>8</v>
      </c>
      <c r="P8" s="36" t="s">
        <v>10</v>
      </c>
      <c r="Q8" s="34" t="s">
        <v>9</v>
      </c>
      <c r="R8" s="25"/>
      <c r="S8" s="25"/>
      <c r="T8" s="27"/>
    </row>
    <row r="9" spans="1:26" ht="15.75" thickBot="1" x14ac:dyDescent="0.3">
      <c r="A9" s="30"/>
      <c r="B9" s="73"/>
      <c r="C9" s="73"/>
      <c r="D9" s="62"/>
      <c r="E9" s="63"/>
      <c r="F9" s="63"/>
      <c r="G9" s="63"/>
      <c r="H9" s="64"/>
      <c r="I9" s="68"/>
      <c r="J9" s="70"/>
      <c r="K9" s="46"/>
      <c r="L9" s="82"/>
      <c r="M9" s="33"/>
      <c r="N9" s="33"/>
      <c r="O9" s="33"/>
      <c r="P9" s="37"/>
      <c r="Q9" s="35"/>
      <c r="R9" s="26"/>
      <c r="S9" s="26"/>
      <c r="T9" s="28"/>
    </row>
    <row r="10" spans="1:26" ht="15" customHeight="1" thickBot="1" x14ac:dyDescent="0.3">
      <c r="A10" s="30"/>
      <c r="B10" s="73"/>
      <c r="C10" s="73"/>
      <c r="D10" s="62"/>
      <c r="E10" s="63"/>
      <c r="F10" s="63"/>
      <c r="G10" s="63"/>
      <c r="H10" s="64"/>
      <c r="I10" s="68"/>
      <c r="J10" s="70"/>
      <c r="K10" s="46"/>
      <c r="L10" s="82"/>
      <c r="M10" s="33"/>
      <c r="N10" s="33"/>
      <c r="O10" s="33"/>
      <c r="P10" s="37"/>
      <c r="Q10" s="35"/>
      <c r="R10" s="26"/>
      <c r="S10" s="26"/>
      <c r="T10" s="28"/>
    </row>
    <row r="11" spans="1:26" ht="30.75" customHeight="1" thickBot="1" x14ac:dyDescent="0.3">
      <c r="A11" s="30"/>
      <c r="B11" s="73"/>
      <c r="C11" s="73"/>
      <c r="D11" s="65"/>
      <c r="E11" s="66"/>
      <c r="F11" s="66"/>
      <c r="G11" s="66"/>
      <c r="H11" s="67"/>
      <c r="I11" s="68"/>
      <c r="J11" s="70"/>
      <c r="K11" s="46"/>
      <c r="L11" s="82"/>
      <c r="M11" s="33"/>
      <c r="N11" s="33"/>
      <c r="O11" s="33"/>
      <c r="P11" s="37"/>
      <c r="Q11" s="35"/>
      <c r="R11" s="26"/>
      <c r="S11" s="26"/>
      <c r="T11" s="28"/>
    </row>
    <row r="12" spans="1:26" ht="31.5" customHeight="1" thickBot="1" x14ac:dyDescent="0.3">
      <c r="A12" s="31"/>
      <c r="B12" s="74"/>
      <c r="C12" s="74"/>
      <c r="D12" s="40" t="s">
        <v>19</v>
      </c>
      <c r="E12" s="40" t="s">
        <v>20</v>
      </c>
      <c r="F12" s="40" t="s">
        <v>21</v>
      </c>
      <c r="G12" s="40" t="s">
        <v>22</v>
      </c>
      <c r="H12" s="40" t="s">
        <v>23</v>
      </c>
      <c r="I12" s="40" t="s">
        <v>24</v>
      </c>
      <c r="J12" s="71"/>
      <c r="K12" s="47" t="s">
        <v>25</v>
      </c>
      <c r="L12" s="83"/>
      <c r="M12" s="33"/>
      <c r="N12" s="33"/>
      <c r="O12" s="33"/>
      <c r="P12" s="37"/>
      <c r="Q12" s="35"/>
      <c r="R12" s="26"/>
      <c r="S12" s="26"/>
      <c r="T12" s="28"/>
    </row>
    <row r="13" spans="1:26" ht="21" customHeight="1" thickBot="1" x14ac:dyDescent="0.3">
      <c r="A13" s="7">
        <v>1</v>
      </c>
      <c r="B13" s="10" t="s">
        <v>26</v>
      </c>
      <c r="C13" s="3" t="s">
        <v>17</v>
      </c>
      <c r="D13" s="11">
        <v>16</v>
      </c>
      <c r="E13" s="11"/>
      <c r="F13" s="11"/>
      <c r="G13" s="11">
        <v>14</v>
      </c>
      <c r="H13" s="11"/>
      <c r="I13" s="11">
        <v>30</v>
      </c>
      <c r="J13" s="11">
        <v>10</v>
      </c>
      <c r="K13" s="42"/>
      <c r="L13" s="41">
        <f>K13+J13+I13+H13+G13+F13+E13+D13</f>
        <v>70</v>
      </c>
      <c r="M13" s="33"/>
      <c r="N13" s="33"/>
      <c r="O13" s="33"/>
      <c r="P13" s="37"/>
      <c r="Q13" s="35"/>
      <c r="R13" s="26"/>
      <c r="S13" s="26"/>
      <c r="T13" s="28"/>
    </row>
    <row r="14" spans="1:26" ht="20.25" customHeight="1" thickBot="1" x14ac:dyDescent="0.3">
      <c r="A14" s="7">
        <v>2</v>
      </c>
      <c r="B14" s="2" t="s">
        <v>18</v>
      </c>
      <c r="C14" s="3" t="s">
        <v>17</v>
      </c>
      <c r="D14" s="11"/>
      <c r="E14" s="11"/>
      <c r="F14" s="11"/>
      <c r="G14" s="11">
        <v>14</v>
      </c>
      <c r="H14" s="11"/>
      <c r="I14" s="11">
        <v>30</v>
      </c>
      <c r="J14" s="11">
        <v>14</v>
      </c>
      <c r="K14" s="43"/>
      <c r="L14" s="41">
        <f>K14+J14+I14+H14+G14+F14+E14+D14</f>
        <v>58</v>
      </c>
      <c r="M14" s="6">
        <v>0</v>
      </c>
      <c r="N14" s="6">
        <v>0</v>
      </c>
      <c r="O14" s="6">
        <v>0</v>
      </c>
      <c r="P14" s="6">
        <v>0</v>
      </c>
      <c r="Q14" s="5">
        <f>L14+P14</f>
        <v>58</v>
      </c>
      <c r="R14" s="4"/>
      <c r="S14" s="4"/>
      <c r="T14" s="8"/>
    </row>
    <row r="15" spans="1:26" ht="20.25" customHeight="1" thickBot="1" x14ac:dyDescent="0.3">
      <c r="A15" s="7">
        <v>3</v>
      </c>
      <c r="B15" s="10" t="s">
        <v>50</v>
      </c>
      <c r="C15" s="3" t="s">
        <v>17</v>
      </c>
      <c r="D15" s="11">
        <v>16</v>
      </c>
      <c r="E15" s="11"/>
      <c r="F15" s="11"/>
      <c r="G15" s="11"/>
      <c r="H15" s="11"/>
      <c r="I15" s="11">
        <v>20</v>
      </c>
      <c r="J15" s="11">
        <v>18.899999999999999</v>
      </c>
      <c r="K15" s="42"/>
      <c r="L15" s="41">
        <f t="shared" ref="L15:L21" si="0">K15+J15+I15+H15+G15+F15+E15+D15</f>
        <v>54.9</v>
      </c>
      <c r="M15" s="12"/>
      <c r="N15" s="12"/>
      <c r="O15" s="12"/>
      <c r="P15" s="12"/>
      <c r="Q15" s="102"/>
      <c r="R15" s="103"/>
      <c r="S15" s="103"/>
      <c r="T15" s="8"/>
    </row>
    <row r="16" spans="1:26" ht="15.75" thickBot="1" x14ac:dyDescent="0.3">
      <c r="A16" s="7">
        <v>4</v>
      </c>
      <c r="B16" s="21" t="s">
        <v>27</v>
      </c>
      <c r="C16" s="3" t="s">
        <v>17</v>
      </c>
      <c r="D16" s="11">
        <v>16</v>
      </c>
      <c r="E16" s="11"/>
      <c r="F16" s="11"/>
      <c r="G16" s="11"/>
      <c r="H16" s="11"/>
      <c r="I16" s="11">
        <v>15</v>
      </c>
      <c r="J16" s="11">
        <v>14</v>
      </c>
      <c r="K16" s="45"/>
      <c r="L16" s="41">
        <f t="shared" si="0"/>
        <v>45</v>
      </c>
      <c r="M16" s="22">
        <v>0</v>
      </c>
      <c r="N16" s="19">
        <v>0</v>
      </c>
      <c r="O16" s="19">
        <v>0</v>
      </c>
      <c r="P16" s="19">
        <v>0</v>
      </c>
      <c r="Q16" s="20">
        <f t="shared" ref="Q16" si="1">L16+P16</f>
        <v>45</v>
      </c>
      <c r="R16" s="23"/>
      <c r="S16" s="24"/>
      <c r="T16" s="8"/>
    </row>
    <row r="17" spans="1:23" ht="15.75" thickBot="1" x14ac:dyDescent="0.3">
      <c r="A17" s="7">
        <v>5</v>
      </c>
      <c r="B17" s="21" t="s">
        <v>28</v>
      </c>
      <c r="C17" s="3" t="s">
        <v>17</v>
      </c>
      <c r="D17" s="11"/>
      <c r="E17" s="11"/>
      <c r="F17" s="11"/>
      <c r="G17" s="11">
        <v>14</v>
      </c>
      <c r="H17" s="11"/>
      <c r="I17" s="11">
        <v>20</v>
      </c>
      <c r="J17" s="11">
        <v>7.5</v>
      </c>
      <c r="K17" s="45"/>
      <c r="L17" s="41">
        <f t="shared" si="0"/>
        <v>41.5</v>
      </c>
      <c r="M17" s="14"/>
      <c r="N17" s="14"/>
      <c r="O17" s="14"/>
      <c r="P17" s="14"/>
      <c r="Q17" s="15"/>
      <c r="R17" s="16"/>
      <c r="S17" s="16"/>
      <c r="T17" s="17"/>
      <c r="U17" s="13"/>
      <c r="V17" s="13"/>
      <c r="W17" s="13"/>
    </row>
    <row r="18" spans="1:23" ht="15.75" thickBot="1" x14ac:dyDescent="0.3">
      <c r="A18" s="7">
        <v>6</v>
      </c>
      <c r="B18" s="21" t="s">
        <v>29</v>
      </c>
      <c r="C18" s="3" t="s">
        <v>17</v>
      </c>
      <c r="D18" s="11"/>
      <c r="E18" s="11"/>
      <c r="F18" s="11"/>
      <c r="G18" s="11">
        <v>14</v>
      </c>
      <c r="H18" s="11"/>
      <c r="I18" s="11">
        <v>10</v>
      </c>
      <c r="J18" s="11">
        <v>15</v>
      </c>
      <c r="K18" s="45"/>
      <c r="L18" s="41">
        <f t="shared" si="0"/>
        <v>39</v>
      </c>
      <c r="M18" s="14"/>
      <c r="N18" s="14"/>
      <c r="O18" s="14"/>
      <c r="P18" s="14"/>
      <c r="Q18" s="18"/>
      <c r="R18" s="13"/>
      <c r="S18" s="13"/>
      <c r="T18" s="17"/>
      <c r="U18" s="13"/>
      <c r="V18" s="13"/>
      <c r="W18" s="13"/>
    </row>
    <row r="19" spans="1:23" ht="15.75" thickBot="1" x14ac:dyDescent="0.3">
      <c r="A19" s="7">
        <v>7</v>
      </c>
      <c r="B19" s="21" t="s">
        <v>30</v>
      </c>
      <c r="C19" s="3" t="s">
        <v>17</v>
      </c>
      <c r="D19" s="11"/>
      <c r="E19" s="11"/>
      <c r="F19" s="11"/>
      <c r="G19" s="11">
        <v>14</v>
      </c>
      <c r="H19" s="11"/>
      <c r="I19" s="11">
        <v>20</v>
      </c>
      <c r="J19" s="11">
        <v>2.4</v>
      </c>
      <c r="K19" s="45"/>
      <c r="L19" s="41">
        <f t="shared" si="0"/>
        <v>36.4</v>
      </c>
      <c r="M19" s="14"/>
      <c r="N19" s="14"/>
      <c r="O19" s="14"/>
      <c r="P19" s="14"/>
      <c r="Q19" s="15"/>
      <c r="R19" s="16"/>
      <c r="S19" s="16"/>
      <c r="T19" s="17"/>
      <c r="U19" s="13"/>
      <c r="V19" s="13"/>
      <c r="W19" s="13"/>
    </row>
    <row r="20" spans="1:23" ht="15.75" thickBot="1" x14ac:dyDescent="0.3">
      <c r="A20" s="7">
        <v>8</v>
      </c>
      <c r="B20" s="48" t="s">
        <v>31</v>
      </c>
      <c r="C20" s="11" t="s">
        <v>17</v>
      </c>
      <c r="D20" s="11"/>
      <c r="E20" s="11"/>
      <c r="F20" s="11"/>
      <c r="G20" s="11">
        <v>14</v>
      </c>
      <c r="H20" s="11"/>
      <c r="I20" s="11">
        <v>5</v>
      </c>
      <c r="J20" s="11">
        <v>15</v>
      </c>
      <c r="K20" s="49"/>
      <c r="L20" s="41">
        <f t="shared" si="0"/>
        <v>34</v>
      </c>
      <c r="M20" s="14"/>
      <c r="N20" s="14"/>
      <c r="O20" s="14"/>
      <c r="P20" s="14"/>
      <c r="Q20" s="18"/>
      <c r="R20" s="13"/>
      <c r="S20" s="13"/>
      <c r="T20" s="17"/>
      <c r="U20" s="13"/>
      <c r="V20" s="13"/>
      <c r="W20" s="13"/>
    </row>
    <row r="21" spans="1:23" ht="15.75" thickBot="1" x14ac:dyDescent="0.3">
      <c r="A21" s="7">
        <v>9</v>
      </c>
      <c r="B21" s="21" t="s">
        <v>32</v>
      </c>
      <c r="C21" s="3" t="s">
        <v>17</v>
      </c>
      <c r="D21" s="58"/>
      <c r="E21" s="58"/>
      <c r="F21" s="3"/>
      <c r="G21" s="3">
        <v>14</v>
      </c>
      <c r="H21" s="56"/>
      <c r="I21" s="3">
        <v>5</v>
      </c>
      <c r="J21" s="57">
        <v>0</v>
      </c>
      <c r="K21" s="44"/>
      <c r="L21" s="41">
        <f t="shared" si="0"/>
        <v>19</v>
      </c>
      <c r="M21" s="14"/>
      <c r="N21" s="14"/>
      <c r="O21" s="14"/>
      <c r="P21" s="14"/>
      <c r="Q21" s="15"/>
      <c r="R21" s="16"/>
      <c r="S21" s="16"/>
      <c r="T21" s="17"/>
      <c r="U21" s="13"/>
      <c r="V21" s="13"/>
      <c r="W21" s="13"/>
    </row>
    <row r="22" spans="1:23" s="50" customFormat="1" x14ac:dyDescent="0.25">
      <c r="B22" s="51"/>
      <c r="C22" s="52"/>
      <c r="D22" s="52"/>
      <c r="E22" s="52"/>
      <c r="F22" s="52"/>
      <c r="G22" s="52"/>
      <c r="H22" s="52"/>
      <c r="I22" s="52"/>
      <c r="J22" s="52"/>
      <c r="K22" s="53"/>
      <c r="L22" s="54"/>
    </row>
    <row r="23" spans="1:23" s="50" customFormat="1" x14ac:dyDescent="0.25">
      <c r="B23" s="51"/>
      <c r="C23" s="52"/>
      <c r="D23" s="52"/>
      <c r="E23" s="52"/>
      <c r="F23" s="52"/>
      <c r="G23" s="52"/>
      <c r="H23" s="52"/>
      <c r="I23" s="52"/>
      <c r="J23" s="52"/>
      <c r="K23" s="53"/>
      <c r="L23" s="54"/>
    </row>
    <row r="24" spans="1:23" s="50" customFormat="1" x14ac:dyDescent="0.25">
      <c r="B24" s="51"/>
      <c r="C24" s="52"/>
      <c r="D24" s="52"/>
      <c r="E24" s="52"/>
      <c r="F24" s="52"/>
      <c r="G24" s="52"/>
      <c r="H24" s="52"/>
      <c r="I24" s="52"/>
      <c r="J24" s="52"/>
      <c r="K24" s="53"/>
      <c r="L24" s="54"/>
    </row>
    <row r="25" spans="1:23" s="50" customFormat="1" x14ac:dyDescent="0.25">
      <c r="B25" s="51"/>
      <c r="C25" s="52"/>
      <c r="D25" s="52"/>
      <c r="E25" s="52"/>
      <c r="F25" s="52"/>
      <c r="G25" s="52"/>
      <c r="H25" s="52"/>
      <c r="I25" s="52"/>
      <c r="J25" s="52"/>
      <c r="K25" s="53"/>
      <c r="L25" s="54"/>
    </row>
  </sheetData>
  <mergeCells count="12">
    <mergeCell ref="L8:L12"/>
    <mergeCell ref="A7:T7"/>
    <mergeCell ref="A2:T2"/>
    <mergeCell ref="A3:T3"/>
    <mergeCell ref="A4:T4"/>
    <mergeCell ref="A5:T5"/>
    <mergeCell ref="A6:T6"/>
    <mergeCell ref="D8:H11"/>
    <mergeCell ref="I8:I11"/>
    <mergeCell ref="J8:J12"/>
    <mergeCell ref="B8:B12"/>
    <mergeCell ref="C8:C12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9756-C299-4334-A3B3-1A7628CB2622}">
  <dimension ref="A1:U25"/>
  <sheetViews>
    <sheetView tabSelected="1" workbookViewId="0">
      <selection activeCell="B26" sqref="B26"/>
    </sheetView>
  </sheetViews>
  <sheetFormatPr baseColWidth="10" defaultRowHeight="15" x14ac:dyDescent="0.25"/>
  <cols>
    <col min="1" max="1" width="4.140625" customWidth="1"/>
    <col min="2" max="2" width="28.85546875" customWidth="1"/>
    <col min="3" max="3" width="16.42578125" customWidth="1"/>
    <col min="9" max="9" width="18.28515625" customWidth="1"/>
    <col min="11" max="11" width="0" hidden="1" customWidth="1"/>
    <col min="13" max="20" width="0" hidden="1" customWidth="1"/>
    <col min="21" max="21" width="25" customWidth="1"/>
  </cols>
  <sheetData>
    <row r="1" spans="1:21" x14ac:dyDescent="0.25">
      <c r="T1" s="1"/>
    </row>
    <row r="2" spans="1:21" ht="18" x14ac:dyDescent="0.25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ht="18" x14ac:dyDescent="0.25">
      <c r="A3" s="78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1" ht="18" x14ac:dyDescent="0.25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1" ht="18" x14ac:dyDescent="0.25">
      <c r="A5" s="80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1" ht="18" x14ac:dyDescent="0.25">
      <c r="A6" s="80" t="s">
        <v>13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1" ht="18.75" thickBot="1" x14ac:dyDescent="0.3">
      <c r="A7" s="75"/>
      <c r="B7" s="75"/>
      <c r="C7" s="75"/>
      <c r="D7" s="76"/>
      <c r="E7" s="76"/>
      <c r="F7" s="76"/>
      <c r="G7" s="76"/>
      <c r="H7" s="76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21" ht="24.75" customHeight="1" thickBot="1" x14ac:dyDescent="0.3">
      <c r="A8" s="84" t="s">
        <v>2</v>
      </c>
      <c r="B8" s="84" t="s">
        <v>1</v>
      </c>
      <c r="C8" s="84" t="s">
        <v>4</v>
      </c>
      <c r="D8" s="85" t="s">
        <v>14</v>
      </c>
      <c r="E8" s="86"/>
      <c r="F8" s="86"/>
      <c r="G8" s="86"/>
      <c r="H8" s="87"/>
      <c r="I8" s="88" t="s">
        <v>15</v>
      </c>
      <c r="J8" s="84" t="s">
        <v>0</v>
      </c>
      <c r="K8" s="89"/>
      <c r="L8" s="81" t="s">
        <v>16</v>
      </c>
      <c r="M8" s="81" t="s">
        <v>16</v>
      </c>
      <c r="N8" s="81" t="s">
        <v>16</v>
      </c>
      <c r="O8" s="81" t="s">
        <v>16</v>
      </c>
      <c r="P8" s="81" t="s">
        <v>16</v>
      </c>
      <c r="Q8" s="81" t="s">
        <v>16</v>
      </c>
      <c r="R8" s="81" t="s">
        <v>16</v>
      </c>
      <c r="S8" s="81" t="s">
        <v>16</v>
      </c>
      <c r="T8" s="81" t="s">
        <v>16</v>
      </c>
      <c r="U8" s="84" t="s">
        <v>45</v>
      </c>
    </row>
    <row r="9" spans="1:21" ht="15.75" hidden="1" customHeight="1" thickBot="1" x14ac:dyDescent="0.3">
      <c r="A9" s="90"/>
      <c r="B9" s="90"/>
      <c r="C9" s="90"/>
      <c r="D9" s="91"/>
      <c r="E9" s="92"/>
      <c r="F9" s="92"/>
      <c r="G9" s="92"/>
      <c r="H9" s="93"/>
      <c r="I9" s="88"/>
      <c r="J9" s="90"/>
      <c r="K9" s="89"/>
      <c r="L9" s="82"/>
      <c r="M9" s="82"/>
      <c r="N9" s="82"/>
      <c r="O9" s="82"/>
      <c r="P9" s="82"/>
      <c r="Q9" s="82"/>
      <c r="R9" s="82"/>
      <c r="S9" s="82"/>
      <c r="T9" s="82"/>
      <c r="U9" s="90"/>
    </row>
    <row r="10" spans="1:21" ht="0.75" customHeight="1" thickBot="1" x14ac:dyDescent="0.3">
      <c r="A10" s="90"/>
      <c r="B10" s="90"/>
      <c r="C10" s="90"/>
      <c r="D10" s="91"/>
      <c r="E10" s="92"/>
      <c r="F10" s="92"/>
      <c r="G10" s="92"/>
      <c r="H10" s="93"/>
      <c r="I10" s="88"/>
      <c r="J10" s="90"/>
      <c r="K10" s="89"/>
      <c r="L10" s="82"/>
      <c r="M10" s="82"/>
      <c r="N10" s="82"/>
      <c r="O10" s="82"/>
      <c r="P10" s="82"/>
      <c r="Q10" s="82"/>
      <c r="R10" s="82"/>
      <c r="S10" s="82"/>
      <c r="T10" s="82"/>
      <c r="U10" s="90"/>
    </row>
    <row r="11" spans="1:21" ht="15.75" thickBot="1" x14ac:dyDescent="0.3">
      <c r="A11" s="90"/>
      <c r="B11" s="90"/>
      <c r="C11" s="90"/>
      <c r="D11" s="95"/>
      <c r="E11" s="96"/>
      <c r="F11" s="96"/>
      <c r="G11" s="96"/>
      <c r="H11" s="97"/>
      <c r="I11" s="88"/>
      <c r="J11" s="90"/>
      <c r="K11" s="89"/>
      <c r="L11" s="82"/>
      <c r="M11" s="82"/>
      <c r="N11" s="82"/>
      <c r="O11" s="82"/>
      <c r="P11" s="82"/>
      <c r="Q11" s="82"/>
      <c r="R11" s="82"/>
      <c r="S11" s="82"/>
      <c r="T11" s="82"/>
      <c r="U11" s="90"/>
    </row>
    <row r="12" spans="1:21" ht="15" customHeight="1" thickBot="1" x14ac:dyDescent="0.3">
      <c r="A12" s="98"/>
      <c r="B12" s="99"/>
      <c r="C12" s="99"/>
      <c r="D12" s="100" t="s">
        <v>19</v>
      </c>
      <c r="E12" s="100" t="s">
        <v>20</v>
      </c>
      <c r="F12" s="100" t="s">
        <v>21</v>
      </c>
      <c r="G12" s="100" t="s">
        <v>22</v>
      </c>
      <c r="H12" s="100" t="s">
        <v>23</v>
      </c>
      <c r="I12" s="100" t="s">
        <v>24</v>
      </c>
      <c r="J12" s="99"/>
      <c r="K12" s="94" t="s">
        <v>25</v>
      </c>
      <c r="L12" s="83"/>
      <c r="M12" s="83"/>
      <c r="N12" s="83"/>
      <c r="O12" s="83"/>
      <c r="P12" s="83"/>
      <c r="Q12" s="83"/>
      <c r="R12" s="83"/>
      <c r="S12" s="83"/>
      <c r="T12" s="83"/>
      <c r="U12" s="99"/>
    </row>
    <row r="13" spans="1:21" ht="15.75" thickBot="1" x14ac:dyDescent="0.3">
      <c r="A13" s="7">
        <v>1</v>
      </c>
      <c r="B13" s="2" t="s">
        <v>35</v>
      </c>
      <c r="C13" s="3" t="s">
        <v>34</v>
      </c>
      <c r="D13" s="11"/>
      <c r="E13" s="11"/>
      <c r="F13" s="11"/>
      <c r="G13" s="11">
        <v>14</v>
      </c>
      <c r="H13" s="11"/>
      <c r="I13" s="11">
        <v>30</v>
      </c>
      <c r="J13" s="11">
        <v>38.35</v>
      </c>
      <c r="K13" s="43"/>
      <c r="L13" s="41">
        <f>K13+J13+I13+H13+G13+F13+E13+D13</f>
        <v>82.35</v>
      </c>
      <c r="M13" s="41">
        <f t="shared" ref="M13:U25" si="0">L13+K13+J13+I13+H13+G13+F13+E13</f>
        <v>164.7</v>
      </c>
      <c r="N13" s="41">
        <f t="shared" si="0"/>
        <v>329.4</v>
      </c>
      <c r="O13" s="41">
        <f t="shared" si="0"/>
        <v>658.8</v>
      </c>
      <c r="P13" s="41">
        <f t="shared" si="0"/>
        <v>1303.5999999999997</v>
      </c>
      <c r="Q13" s="41">
        <f t="shared" si="0"/>
        <v>2607.1999999999994</v>
      </c>
      <c r="R13" s="41">
        <f t="shared" si="0"/>
        <v>5184.3999999999996</v>
      </c>
      <c r="S13" s="41">
        <f t="shared" si="0"/>
        <v>10330.449999999999</v>
      </c>
      <c r="T13" s="41">
        <f t="shared" si="0"/>
        <v>20660.899999999998</v>
      </c>
      <c r="U13" s="41"/>
    </row>
    <row r="14" spans="1:21" ht="21.75" customHeight="1" thickBot="1" x14ac:dyDescent="0.3">
      <c r="A14" s="7">
        <v>2</v>
      </c>
      <c r="B14" s="10" t="s">
        <v>36</v>
      </c>
      <c r="C14" s="3" t="s">
        <v>34</v>
      </c>
      <c r="D14" s="11"/>
      <c r="E14" s="11"/>
      <c r="F14" s="11"/>
      <c r="G14" s="11">
        <v>14</v>
      </c>
      <c r="H14" s="11"/>
      <c r="I14" s="11">
        <v>25</v>
      </c>
      <c r="J14" s="11">
        <v>32.450000000000003</v>
      </c>
      <c r="K14" s="42"/>
      <c r="L14" s="41">
        <f t="shared" ref="L14:L25" si="1">K14+J14+I14+H14+G14+F14+E14+D14</f>
        <v>71.45</v>
      </c>
      <c r="M14" s="41">
        <f t="shared" si="0"/>
        <v>142.9</v>
      </c>
      <c r="N14" s="41">
        <f t="shared" si="0"/>
        <v>285.8</v>
      </c>
      <c r="O14" s="41">
        <f t="shared" si="0"/>
        <v>571.6</v>
      </c>
      <c r="P14" s="41">
        <f t="shared" si="0"/>
        <v>1129.2</v>
      </c>
      <c r="Q14" s="41">
        <f t="shared" si="0"/>
        <v>2258.3999999999996</v>
      </c>
      <c r="R14" s="41">
        <f t="shared" si="0"/>
        <v>4491.7999999999984</v>
      </c>
      <c r="S14" s="41">
        <f t="shared" si="0"/>
        <v>8951.1499999999978</v>
      </c>
      <c r="T14" s="41">
        <f t="shared" si="0"/>
        <v>17902.299999999996</v>
      </c>
      <c r="U14" s="41"/>
    </row>
    <row r="15" spans="1:21" ht="19.5" customHeight="1" thickBot="1" x14ac:dyDescent="0.3">
      <c r="A15" s="7">
        <v>3</v>
      </c>
      <c r="B15" s="21" t="s">
        <v>37</v>
      </c>
      <c r="C15" s="3" t="s">
        <v>34</v>
      </c>
      <c r="D15" s="11"/>
      <c r="E15" s="11"/>
      <c r="F15" s="11"/>
      <c r="G15" s="11">
        <v>14</v>
      </c>
      <c r="H15" s="11"/>
      <c r="I15" s="11">
        <v>30</v>
      </c>
      <c r="J15" s="11">
        <v>26.35</v>
      </c>
      <c r="K15" s="45"/>
      <c r="L15" s="41">
        <f t="shared" si="1"/>
        <v>70.349999999999994</v>
      </c>
      <c r="M15" s="41">
        <f t="shared" si="0"/>
        <v>140.69999999999999</v>
      </c>
      <c r="N15" s="41">
        <f t="shared" si="0"/>
        <v>281.39999999999998</v>
      </c>
      <c r="O15" s="41">
        <f t="shared" si="0"/>
        <v>562.79999999999995</v>
      </c>
      <c r="P15" s="41">
        <f t="shared" si="0"/>
        <v>1111.5999999999997</v>
      </c>
      <c r="Q15" s="41">
        <f t="shared" si="0"/>
        <v>2223.1999999999994</v>
      </c>
      <c r="R15" s="41">
        <f t="shared" si="0"/>
        <v>4416.3999999999996</v>
      </c>
      <c r="S15" s="41">
        <f t="shared" si="0"/>
        <v>8806.4499999999989</v>
      </c>
      <c r="T15" s="41">
        <f t="shared" si="0"/>
        <v>17612.899999999998</v>
      </c>
      <c r="U15" s="41"/>
    </row>
    <row r="16" spans="1:21" ht="18.75" customHeight="1" thickBot="1" x14ac:dyDescent="0.3">
      <c r="A16" s="7">
        <v>4</v>
      </c>
      <c r="B16" s="21" t="s">
        <v>46</v>
      </c>
      <c r="C16" s="3" t="s">
        <v>34</v>
      </c>
      <c r="D16" s="11"/>
      <c r="E16" s="11"/>
      <c r="F16" s="11"/>
      <c r="G16" s="11">
        <v>14</v>
      </c>
      <c r="H16" s="11"/>
      <c r="I16" s="11">
        <v>30</v>
      </c>
      <c r="J16" s="11">
        <v>26.2</v>
      </c>
      <c r="K16" s="45"/>
      <c r="L16" s="41">
        <f t="shared" si="1"/>
        <v>70.2</v>
      </c>
      <c r="M16" s="41">
        <f>L17+K17+J17+I17+H17+G17+F17+E17</f>
        <v>138.6</v>
      </c>
      <c r="N16" s="41">
        <f>M16+L17+K17+J17+I17+H17+G17+F17</f>
        <v>277.2</v>
      </c>
      <c r="O16" s="41">
        <f>N16+M16+L17+K17+J17+I17+H17+G17</f>
        <v>554.4</v>
      </c>
      <c r="P16" s="41">
        <f>O16+N16+M16+L17+K17+J17+I17+H17</f>
        <v>1094.8</v>
      </c>
      <c r="Q16" s="41">
        <f>P16+O16+N16+M16+L17+K17+J17+I17</f>
        <v>2189.6000000000004</v>
      </c>
      <c r="R16" s="41">
        <f>Q16+P16+O16+N16+M16+L17+K17+J17</f>
        <v>4349.2000000000016</v>
      </c>
      <c r="S16" s="41">
        <f>R16+Q16+P16+O16+N16+M16+L17+K17</f>
        <v>8673.1000000000022</v>
      </c>
      <c r="T16" s="41">
        <f>S16+R16+Q16+P16+O16+N16+M16+L17</f>
        <v>17346.2</v>
      </c>
      <c r="U16" s="41"/>
    </row>
    <row r="17" spans="1:21" ht="18" customHeight="1" thickBot="1" x14ac:dyDescent="0.3">
      <c r="A17" s="7">
        <v>5</v>
      </c>
      <c r="B17" s="21" t="s">
        <v>38</v>
      </c>
      <c r="C17" s="3" t="s">
        <v>34</v>
      </c>
      <c r="D17" s="11"/>
      <c r="E17" s="11"/>
      <c r="F17" s="11"/>
      <c r="G17" s="11">
        <v>14</v>
      </c>
      <c r="H17" s="11"/>
      <c r="I17" s="11">
        <v>30</v>
      </c>
      <c r="J17" s="11">
        <v>25.3</v>
      </c>
      <c r="K17" s="45"/>
      <c r="L17" s="41">
        <f t="shared" si="1"/>
        <v>69.3</v>
      </c>
      <c r="M17" s="41">
        <f>L18+K18+J18+I18+H18+G18+F18+E18</f>
        <v>128</v>
      </c>
      <c r="N17" s="41">
        <f>M17+L18+K18+J18+I18+H18+G18+F18</f>
        <v>256</v>
      </c>
      <c r="O17" s="41">
        <f>N17+M17+L18+K18+J18+I18+H18+G18</f>
        <v>512</v>
      </c>
      <c r="P17" s="41">
        <f>O17+N17+M17+L18+K18+J18+I18+H18</f>
        <v>1010</v>
      </c>
      <c r="Q17" s="41">
        <f>P17+O17+N17+M17+L18+K18+J18+I18</f>
        <v>2020</v>
      </c>
      <c r="R17" s="41">
        <f>Q17+P17+O17+N17+M17+L18+K18+J18</f>
        <v>4015</v>
      </c>
      <c r="S17" s="41">
        <f>R17+Q17+P17+O17+N17+M17+L18+K18</f>
        <v>8005</v>
      </c>
      <c r="T17" s="41">
        <f>S17+R17+Q17+P17+O17+N17+M17+L18</f>
        <v>16010</v>
      </c>
      <c r="U17" s="41"/>
    </row>
    <row r="18" spans="1:21" ht="16.5" customHeight="1" thickBot="1" x14ac:dyDescent="0.3">
      <c r="A18" s="7">
        <v>6</v>
      </c>
      <c r="B18" s="21" t="s">
        <v>39</v>
      </c>
      <c r="C18" s="3" t="s">
        <v>34</v>
      </c>
      <c r="D18" s="11"/>
      <c r="E18" s="11"/>
      <c r="F18" s="11"/>
      <c r="G18" s="11">
        <v>14</v>
      </c>
      <c r="H18" s="11"/>
      <c r="I18" s="11">
        <v>25</v>
      </c>
      <c r="J18" s="11">
        <v>25</v>
      </c>
      <c r="K18" s="45"/>
      <c r="L18" s="41">
        <f t="shared" si="1"/>
        <v>64</v>
      </c>
      <c r="M18" s="41">
        <f>L19+K19+J19+I19+H19+G19+F19+E19</f>
        <v>128</v>
      </c>
      <c r="N18" s="41">
        <f>M18+L19+K19+J19+I19+H19+G19+F19</f>
        <v>256</v>
      </c>
      <c r="O18" s="41">
        <f>N18+M18+L19+K19+J19+I19+H19+G19</f>
        <v>512</v>
      </c>
      <c r="P18" s="41">
        <f>O18+N18+M18+L19+K19+J19+I19+H19</f>
        <v>1010</v>
      </c>
      <c r="Q18" s="41">
        <f>P18+O18+N18+M18+L19+K19+J19+I19</f>
        <v>2020</v>
      </c>
      <c r="R18" s="41">
        <f>Q18+P18+O18+N18+M18+L19+K19+J19</f>
        <v>4015</v>
      </c>
      <c r="S18" s="41">
        <f>R18+Q18+P18+O18+N18+M18+L19+K19</f>
        <v>8005</v>
      </c>
      <c r="T18" s="41">
        <f>S18+R18+Q18+P18+O18+N18+M18+L19</f>
        <v>16010</v>
      </c>
      <c r="U18" s="41"/>
    </row>
    <row r="19" spans="1:21" ht="15" customHeight="1" thickBot="1" x14ac:dyDescent="0.3">
      <c r="A19" s="9">
        <v>7</v>
      </c>
      <c r="B19" s="21" t="s">
        <v>40</v>
      </c>
      <c r="C19" s="3" t="s">
        <v>34</v>
      </c>
      <c r="D19" s="11"/>
      <c r="E19" s="11"/>
      <c r="F19" s="11"/>
      <c r="G19" s="11">
        <v>14</v>
      </c>
      <c r="H19" s="11"/>
      <c r="I19" s="11">
        <v>25</v>
      </c>
      <c r="J19" s="11">
        <v>25</v>
      </c>
      <c r="K19" s="45"/>
      <c r="L19" s="41">
        <f t="shared" si="1"/>
        <v>64</v>
      </c>
      <c r="M19" s="41">
        <f>L20+K20+J20+I20+H20+G20+F20+E20</f>
        <v>113.7</v>
      </c>
      <c r="N19" s="41">
        <f>M19+L20+K20+J20+I20+H20+G20+F20</f>
        <v>227.4</v>
      </c>
      <c r="O19" s="41">
        <f>N19+M19+L20+K20+J20+I20+H20+G20</f>
        <v>454.80000000000007</v>
      </c>
      <c r="P19" s="41">
        <f>O19+N19+M19+L20+K20+J20+I20+H20</f>
        <v>895.60000000000014</v>
      </c>
      <c r="Q19" s="41">
        <f>P19+O19+N19+M19+L20+K20+J20+I20</f>
        <v>1791.2</v>
      </c>
      <c r="R19" s="41">
        <f>Q19+P19+O19+N19+M19+L20+K20+J20</f>
        <v>3567.4</v>
      </c>
      <c r="S19" s="41">
        <f>R19+Q19+P19+O19+N19+M19+L20+K20</f>
        <v>7106.9500000000007</v>
      </c>
      <c r="T19" s="41">
        <f>S19+R19+Q19+P19+O19+N19+M19+L20</f>
        <v>14213.900000000001</v>
      </c>
      <c r="U19" s="41"/>
    </row>
    <row r="20" spans="1:21" ht="18" customHeight="1" thickBot="1" x14ac:dyDescent="0.3">
      <c r="A20" s="55">
        <v>8</v>
      </c>
      <c r="B20" s="48" t="s">
        <v>41</v>
      </c>
      <c r="C20" s="3" t="s">
        <v>34</v>
      </c>
      <c r="D20" s="11"/>
      <c r="E20" s="11"/>
      <c r="F20" s="11"/>
      <c r="G20" s="11">
        <v>14</v>
      </c>
      <c r="H20" s="11"/>
      <c r="I20" s="11">
        <v>15</v>
      </c>
      <c r="J20" s="11">
        <v>27.85</v>
      </c>
      <c r="K20" s="49"/>
      <c r="L20" s="41">
        <f t="shared" si="1"/>
        <v>56.85</v>
      </c>
      <c r="M20" s="41">
        <f>L21+K21+J21+I21+H21+G21+F21+E21</f>
        <v>102</v>
      </c>
      <c r="N20" s="41">
        <f>M20+L21+K21+J21+I21+H21+G21+F21</f>
        <v>204</v>
      </c>
      <c r="O20" s="41">
        <f>N20+M20+L21+K21+J21+I21+H21+G21</f>
        <v>408</v>
      </c>
      <c r="P20" s="41">
        <f>O20+N20+M20+L21+K21+J21+I21+H21</f>
        <v>802</v>
      </c>
      <c r="Q20" s="41">
        <f>P20+O20+N20+M20+L21+K21+J21+I21</f>
        <v>1604</v>
      </c>
      <c r="R20" s="41">
        <f>Q20+P20+O20+N20+M20+L21+K21+J21</f>
        <v>3203</v>
      </c>
      <c r="S20" s="41">
        <f>R20+Q20+P20+O20+N20+M20+L21+K21</f>
        <v>6374</v>
      </c>
      <c r="T20" s="41">
        <f>S20+R20+Q20+P20+O20+N20+M20+L21</f>
        <v>12748</v>
      </c>
      <c r="U20" s="41"/>
    </row>
    <row r="21" spans="1:21" ht="15.75" thickBot="1" x14ac:dyDescent="0.3">
      <c r="A21" s="7">
        <v>9</v>
      </c>
      <c r="B21" s="21" t="s">
        <v>42</v>
      </c>
      <c r="C21" s="3" t="s">
        <v>34</v>
      </c>
      <c r="D21" s="58"/>
      <c r="E21" s="58"/>
      <c r="F21" s="3"/>
      <c r="G21" s="3">
        <v>14</v>
      </c>
      <c r="H21" s="56"/>
      <c r="I21" s="3">
        <v>5</v>
      </c>
      <c r="J21" s="57">
        <v>32</v>
      </c>
      <c r="K21" s="44"/>
      <c r="L21" s="41">
        <f t="shared" si="1"/>
        <v>51</v>
      </c>
      <c r="M21" s="41">
        <f>L22+K22+J22+I22+H22+G22+F22+E22</f>
        <v>97</v>
      </c>
      <c r="N21" s="41">
        <f>M21+L22+K22+J22+I22+H22+G22+F22</f>
        <v>194</v>
      </c>
      <c r="O21" s="41">
        <f>N21+M21+L22+K22+J22+I22+H22+G22</f>
        <v>388</v>
      </c>
      <c r="P21" s="41">
        <f>O21+N21+M21+L22+K22+J22+I22+H22</f>
        <v>762</v>
      </c>
      <c r="Q21" s="41">
        <f>P21+O21+N21+M21+L22+K22+J22+I22</f>
        <v>1524</v>
      </c>
      <c r="R21" s="41">
        <f>Q21+P21+O21+N21+M21+L22+K22+J22</f>
        <v>3018</v>
      </c>
      <c r="S21" s="41">
        <f>R21+Q21+P21+O21+N21+M21+L22+K22</f>
        <v>6031.5</v>
      </c>
      <c r="T21" s="41">
        <f>S21+R21+Q21+P21+O21+N21+M21+L22</f>
        <v>12063</v>
      </c>
      <c r="U21" s="41"/>
    </row>
    <row r="22" spans="1:21" ht="15.75" thickBot="1" x14ac:dyDescent="0.3">
      <c r="A22" s="7">
        <v>10</v>
      </c>
      <c r="B22" s="21" t="s">
        <v>43</v>
      </c>
      <c r="C22" s="3" t="s">
        <v>34</v>
      </c>
      <c r="D22" s="58"/>
      <c r="E22" s="58"/>
      <c r="F22" s="3"/>
      <c r="G22" s="3">
        <v>14</v>
      </c>
      <c r="H22" s="56"/>
      <c r="I22" s="3">
        <v>30</v>
      </c>
      <c r="J22" s="57">
        <v>4.5</v>
      </c>
      <c r="K22" s="44"/>
      <c r="L22" s="41">
        <f t="shared" si="1"/>
        <v>48.5</v>
      </c>
      <c r="M22" s="41">
        <f>L23+K23+J23+I23+H23+G23+F23+E23</f>
        <v>52</v>
      </c>
      <c r="N22" s="41">
        <f>M22+L23+K23+J23+I23+H23+G23+F23</f>
        <v>104</v>
      </c>
      <c r="O22" s="41">
        <f>N22+M22+L23+K23+J23+I23+H23+G23</f>
        <v>208</v>
      </c>
      <c r="P22" s="41">
        <f>O22+N22+M22+L23+K23+J23+I23+H23</f>
        <v>402</v>
      </c>
      <c r="Q22" s="41">
        <f>P22+O22+N22+M22+L23+K23+J23+I23</f>
        <v>804</v>
      </c>
      <c r="R22" s="41">
        <f>Q22+P22+O22+N22+M22+L23+K23+J23</f>
        <v>1608</v>
      </c>
      <c r="S22" s="41">
        <f>R22+Q22+P22+O22+N22+M22+L23+K23</f>
        <v>3204</v>
      </c>
      <c r="T22" s="41">
        <f>S22+R22+Q22+P22+O22+N22+M22+L23</f>
        <v>6408</v>
      </c>
      <c r="U22" s="41"/>
    </row>
    <row r="23" spans="1:21" ht="15.75" thickBot="1" x14ac:dyDescent="0.3">
      <c r="A23" s="7">
        <v>11</v>
      </c>
      <c r="B23" s="21" t="s">
        <v>44</v>
      </c>
      <c r="C23" s="3" t="s">
        <v>34</v>
      </c>
      <c r="D23" s="58"/>
      <c r="E23" s="58"/>
      <c r="F23" s="3"/>
      <c r="G23" s="3">
        <v>14</v>
      </c>
      <c r="H23" s="56"/>
      <c r="I23" s="3">
        <v>0</v>
      </c>
      <c r="J23" s="57">
        <v>12</v>
      </c>
      <c r="K23" s="44"/>
      <c r="L23" s="41">
        <f t="shared" si="1"/>
        <v>26</v>
      </c>
      <c r="M23" s="41" t="e">
        <f>#REF!+#REF!+#REF!+#REF!+#REF!+#REF!+#REF!+#REF!</f>
        <v>#REF!</v>
      </c>
      <c r="N23" s="41" t="e">
        <f>M23+#REF!+#REF!+#REF!+#REF!+#REF!+#REF!+#REF!</f>
        <v>#REF!</v>
      </c>
      <c r="O23" s="41" t="e">
        <f>N23+M23+#REF!+#REF!+#REF!+#REF!+#REF!+#REF!</f>
        <v>#REF!</v>
      </c>
      <c r="P23" s="41" t="e">
        <f>O23+N23+M23+#REF!+#REF!+#REF!+#REF!+#REF!</f>
        <v>#REF!</v>
      </c>
      <c r="Q23" s="41" t="e">
        <f>P23+O23+N23+M23+#REF!+#REF!+#REF!+#REF!</f>
        <v>#REF!</v>
      </c>
      <c r="R23" s="41" t="e">
        <f>Q23+P23+O23+N23+M23+#REF!+#REF!+#REF!</f>
        <v>#REF!</v>
      </c>
      <c r="S23" s="41" t="e">
        <f>R23+Q23+P23+O23+N23+M23+#REF!+#REF!</f>
        <v>#REF!</v>
      </c>
      <c r="T23" s="41" t="e">
        <f>S23+R23+Q23+P23+O23+N23+M23+#REF!</f>
        <v>#REF!</v>
      </c>
      <c r="U23" s="41"/>
    </row>
    <row r="24" spans="1:21" ht="24.75" thickBot="1" x14ac:dyDescent="0.3">
      <c r="A24" s="7">
        <v>12</v>
      </c>
      <c r="B24" s="21" t="s">
        <v>47</v>
      </c>
      <c r="C24" s="3" t="s">
        <v>34</v>
      </c>
      <c r="D24" s="58"/>
      <c r="E24" s="58"/>
      <c r="F24" s="3"/>
      <c r="G24" s="3"/>
      <c r="H24" s="56"/>
      <c r="I24" s="3"/>
      <c r="J24" s="57"/>
      <c r="K24" s="44"/>
      <c r="L24" s="41">
        <f t="shared" si="1"/>
        <v>0</v>
      </c>
      <c r="M24" s="41">
        <f t="shared" si="0"/>
        <v>0</v>
      </c>
      <c r="N24" s="41">
        <f t="shared" si="0"/>
        <v>0</v>
      </c>
      <c r="O24" s="41">
        <f t="shared" si="0"/>
        <v>0</v>
      </c>
      <c r="P24" s="41">
        <f t="shared" si="0"/>
        <v>0</v>
      </c>
      <c r="Q24" s="41">
        <f t="shared" si="0"/>
        <v>0</v>
      </c>
      <c r="R24" s="41">
        <f t="shared" si="0"/>
        <v>0</v>
      </c>
      <c r="S24" s="41">
        <f t="shared" si="0"/>
        <v>0</v>
      </c>
      <c r="T24" s="41">
        <f t="shared" si="0"/>
        <v>0</v>
      </c>
      <c r="U24" s="101" t="s">
        <v>48</v>
      </c>
    </row>
    <row r="25" spans="1:21" ht="24.75" thickBot="1" x14ac:dyDescent="0.3">
      <c r="A25" s="7">
        <v>13</v>
      </c>
      <c r="B25" s="21" t="s">
        <v>49</v>
      </c>
      <c r="C25" s="3" t="s">
        <v>34</v>
      </c>
      <c r="D25" s="58"/>
      <c r="E25" s="58"/>
      <c r="F25" s="3"/>
      <c r="G25" s="3"/>
      <c r="H25" s="56"/>
      <c r="I25" s="3"/>
      <c r="J25" s="57"/>
      <c r="K25" s="44"/>
      <c r="L25" s="41">
        <f t="shared" si="1"/>
        <v>0</v>
      </c>
      <c r="M25" s="41">
        <f t="shared" si="0"/>
        <v>0</v>
      </c>
      <c r="N25" s="41">
        <f t="shared" si="0"/>
        <v>0</v>
      </c>
      <c r="O25" s="41">
        <f t="shared" si="0"/>
        <v>0</v>
      </c>
      <c r="P25" s="41">
        <f t="shared" si="0"/>
        <v>0</v>
      </c>
      <c r="Q25" s="41">
        <f t="shared" si="0"/>
        <v>0</v>
      </c>
      <c r="R25" s="41">
        <f t="shared" si="0"/>
        <v>0</v>
      </c>
      <c r="S25" s="41">
        <f t="shared" si="0"/>
        <v>0</v>
      </c>
      <c r="T25" s="41">
        <f t="shared" si="0"/>
        <v>0</v>
      </c>
      <c r="U25" s="101" t="s">
        <v>48</v>
      </c>
    </row>
  </sheetData>
  <mergeCells count="22">
    <mergeCell ref="Q8:Q12"/>
    <mergeCell ref="R8:R12"/>
    <mergeCell ref="S8:S12"/>
    <mergeCell ref="T8:T12"/>
    <mergeCell ref="U8:U12"/>
    <mergeCell ref="A8:A12"/>
    <mergeCell ref="M8:M12"/>
    <mergeCell ref="N8:N12"/>
    <mergeCell ref="O8:O12"/>
    <mergeCell ref="P8:P12"/>
    <mergeCell ref="B8:B12"/>
    <mergeCell ref="C8:C12"/>
    <mergeCell ref="D8:H11"/>
    <mergeCell ref="I8:I11"/>
    <mergeCell ref="J8:J12"/>
    <mergeCell ref="L8:L12"/>
    <mergeCell ref="A2:T2"/>
    <mergeCell ref="A3:T3"/>
    <mergeCell ref="A4:T4"/>
    <mergeCell ref="A5:T5"/>
    <mergeCell ref="A6:T6"/>
    <mergeCell ref="A7:T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PAD</vt:lpstr>
      <vt:lpstr>SECRETARIA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2025-05-07T14:43:18Z</cp:lastPrinted>
  <dcterms:created xsi:type="dcterms:W3CDTF">2024-03-14T19:29:00Z</dcterms:created>
  <dcterms:modified xsi:type="dcterms:W3CDTF">2025-08-01T23:18:08Z</dcterms:modified>
</cp:coreProperties>
</file>